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<sst xmlns="http://schemas.openxmlformats.org/spreadsheetml/2006/main" count="464" uniqueCount="134">
  <si>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</si>
  <si>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</si>
  <si>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</si>
  <si>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</si>
  <si>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</si>
  <si>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</si>
  <si>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</si>
  <si>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</si>
  <si>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</si>
  <si>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</si>
  <si>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</si>
  <si>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</si>
  <si>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</si>
  <si>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</si>
  <si>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</si>
  <si>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</si>
  <si>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</si>
  <si>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</si>
  <si>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</si>
  <si>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</si>
  <si>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</si>
  <si>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</si>
  <si>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</si>
  <si>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</si>
  <si>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</si>
  <si>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</si>
  <si>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</si>
  <si>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</si>
  <si>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</si>
  <si>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</si>
  <si>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</si>
  <si>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</si>
  <si>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</si>
  <si>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</si>
  <si>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</si>
  <si>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</si>
  <si>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</si>
  <si>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</si>
  <si>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</si>
  <si>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</si>
  <si>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</si>
  <si>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</si>
  <si>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</si>
  <si>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</si>
  <si>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</si>
  <si>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</si>
  <si>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</si>
  <si>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</si>
  <si>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</si>
  <si>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</si>
  <si>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</si>
  <si>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</si>
  <si>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</si>
  <si>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</si>
  <si>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</si>
  <si>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</si>
  <si>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</si>
  <si>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</si>
  <si>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</si>
  <si>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</si>
  <si>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</si>
  <si>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</si>
  <si>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</si>
  <si>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</si>
  <si>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</si>
  <si>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</si>
  <si>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</si>
  <si>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</si>
  <si>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</si>
  <si>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</si>
  <si>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</si>
  <si>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</si>
  <si>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</si>
  <si>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</si>
  <si>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</si>
  <si>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</si>
  <si>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</si>
  <si>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</si>
  <si>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</si>
  <si>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</si>
  <si>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</si>
  <si>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</si>
  <si>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</si>
  <si>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</si>
  <si>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</si>
  <si>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</si>
  <si>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</si>
  <si>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</si>
  <si>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</si>
  <si>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</si>
  <si>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</si>
  <si>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</si>
  <si>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</si>
  <si>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</si>
  <si>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</si>
  <si>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</si>
  <si>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</si>
  <si>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</si>
  <si>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</si>
  <si>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</si>
  <si>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</si>
  <si>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</si>
  <si>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</si>
  <si>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</si>
  <si>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</si>
  <si>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</si>
  <si>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</si>
  <si>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</si>
  <si>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</si>
  <si>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</si>
  <si>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</si>
  <si>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</si>
  <si>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</si>
  <si>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</si>
  <si>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</si>
  <si>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</si>
  <si>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</si>
  <si>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</si>
  <si>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</si>
  <si>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</si>
  <si>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</si>
  <si>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</si>
  <si>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</si>
  <si>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</si>
  <si>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</si>
  <si>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</si>
  <si>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</si>
  <si>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</si>
  <si>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</si>
  <si>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22.12.2018</t>
  </si>
  <si>
    <r>
      <t xml:space="preserve">станом на 22.12.2018р.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</si>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</sst>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7750143"/>
        <c:axId val="64997820"/>
      </c:lineChart>
      <c:catAx>
        <c:axId val="77501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7820"/>
        <c:crosses val="autoZero"/>
        <c:auto val="0"/>
        <c:lblOffset val="100"/>
        <c:tickLblSkip val="1"/>
        <c:noMultiLvlLbl val="0"/>
      </c:catAx>
      <c:valAx>
        <c:axId val="649978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501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7553501"/>
        <c:axId val="11768594"/>
      </c:lineChart>
      <c:catAx>
        <c:axId val="57553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68594"/>
        <c:crosses val="autoZero"/>
        <c:auto val="0"/>
        <c:lblOffset val="100"/>
        <c:tickLblSkip val="1"/>
        <c:noMultiLvlLbl val="0"/>
      </c:catAx>
      <c:valAx>
        <c:axId val="1176859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5350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726619"/>
        <c:axId val="61483528"/>
      </c:lineChart>
      <c:catAx>
        <c:axId val="67266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83528"/>
        <c:crosses val="autoZero"/>
        <c:auto val="0"/>
        <c:lblOffset val="100"/>
        <c:tickLblSkip val="1"/>
        <c:noMultiLvlLbl val="0"/>
      </c:catAx>
      <c:valAx>
        <c:axId val="6148352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266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4505001"/>
        <c:axId val="61320974"/>
      </c:lineChart>
      <c:catAx>
        <c:axId val="14505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0974"/>
        <c:crosses val="autoZero"/>
        <c:auto val="0"/>
        <c:lblOffset val="100"/>
        <c:tickLblSkip val="1"/>
        <c:noMultiLvlLbl val="0"/>
      </c:catAx>
      <c:valAx>
        <c:axId val="613209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050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288775"/>
        <c:axId val="25598884"/>
      </c:bar3DChart>
      <c:catAx>
        <c:axId val="328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98884"/>
        <c:crosses val="autoZero"/>
        <c:auto val="1"/>
        <c:lblOffset val="100"/>
        <c:tickLblSkip val="1"/>
        <c:noMultiLvlLbl val="0"/>
      </c:catAx>
      <c:valAx>
        <c:axId val="2559888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8775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492533"/>
        <c:axId val="6589770"/>
      </c:bar3DChart>
      <c:catAx>
        <c:axId val="2149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9770"/>
        <c:crosses val="autoZero"/>
        <c:auto val="1"/>
        <c:lblOffset val="100"/>
        <c:tickLblSkip val="1"/>
        <c:noMultiLvlLbl val="0"/>
      </c:catAx>
      <c:valAx>
        <c:axId val="6589770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253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664557"/>
        <c:axId val="15649186"/>
      </c:lineChart>
      <c:catAx>
        <c:axId val="556645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49186"/>
        <c:crosses val="autoZero"/>
        <c:auto val="0"/>
        <c:lblOffset val="100"/>
        <c:tickLblSkip val="1"/>
        <c:noMultiLvlLbl val="0"/>
      </c:catAx>
      <c:valAx>
        <c:axId val="156491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6455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052011"/>
        <c:axId val="14935576"/>
      </c:lineChart>
      <c:catAx>
        <c:axId val="6052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35576"/>
        <c:crosses val="autoZero"/>
        <c:auto val="0"/>
        <c:lblOffset val="100"/>
        <c:tickLblSkip val="1"/>
        <c:noMultiLvlLbl val="0"/>
      </c:catAx>
      <c:valAx>
        <c:axId val="149355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20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3921785"/>
        <c:axId val="39990430"/>
      </c:lineChart>
      <c:catAx>
        <c:axId val="23921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90430"/>
        <c:crosses val="autoZero"/>
        <c:auto val="0"/>
        <c:lblOffset val="100"/>
        <c:tickLblSkip val="1"/>
        <c:noMultiLvlLbl val="0"/>
      </c:catAx>
      <c:valAx>
        <c:axId val="399904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217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7876247"/>
        <c:axId val="6590132"/>
      </c:lineChart>
      <c:catAx>
        <c:axId val="78762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132"/>
        <c:crosses val="autoZero"/>
        <c:auto val="0"/>
        <c:lblOffset val="100"/>
        <c:tickLblSkip val="1"/>
        <c:noMultiLvlLbl val="0"/>
      </c:catAx>
      <c:valAx>
        <c:axId val="65901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762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2065925"/>
        <c:axId val="35779034"/>
      </c:lineChart>
      <c:catAx>
        <c:axId val="520659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79034"/>
        <c:crosses val="autoZero"/>
        <c:auto val="0"/>
        <c:lblOffset val="100"/>
        <c:tickLblSkip val="1"/>
        <c:noMultiLvlLbl val="0"/>
      </c:catAx>
      <c:valAx>
        <c:axId val="357790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659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2834243"/>
        <c:axId val="21684112"/>
      </c:lineChart>
      <c:catAx>
        <c:axId val="52834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84112"/>
        <c:crosses val="autoZero"/>
        <c:auto val="0"/>
        <c:lblOffset val="100"/>
        <c:tickLblSkip val="1"/>
        <c:noMultiLvlLbl val="0"/>
      </c:catAx>
      <c:valAx>
        <c:axId val="216841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342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9808721"/>
        <c:axId val="24624470"/>
      </c:lineChart>
      <c:catAx>
        <c:axId val="19808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4470"/>
        <c:crosses val="autoZero"/>
        <c:auto val="0"/>
        <c:lblOffset val="100"/>
        <c:tickLblSkip val="1"/>
        <c:noMultiLvlLbl val="0"/>
      </c:catAx>
      <c:valAx>
        <c:axId val="246244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087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1366831"/>
        <c:axId val="65025196"/>
      </c:lineChart>
      <c:catAx>
        <c:axId val="21366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25196"/>
        <c:crosses val="autoZero"/>
        <c:auto val="0"/>
        <c:lblOffset val="100"/>
        <c:tickLblSkip val="1"/>
        <c:noMultiLvlLbl val="0"/>
      </c:catAx>
      <c:valAx>
        <c:axId val="6502519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6683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1 616 055,5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- 86 654,3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- 77 001,6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5948.2446666666665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5948.2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5948.2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5948.2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5948.2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5948.2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5948.2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5948.2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5948.2</v>
      </c>
      <c r="R12" s="69">
        <v>0</v>
      </c>
      <c r="S12" s="65">
        <v>0</v>
      </c>
      <c r="T12" s="70">
        <v>0</v>
      </c>
      <c r="U12" s="127">
        <v>2</v>
      </c>
      <c r="V12" s="128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5948.2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5948.2</v>
      </c>
      <c r="R14" s="69">
        <v>0</v>
      </c>
      <c r="S14" s="65">
        <v>0</v>
      </c>
      <c r="T14" s="74">
        <v>11.6</v>
      </c>
      <c r="U14" s="127">
        <v>0</v>
      </c>
      <c r="V14" s="128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5948.2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5948.2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5948.2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43455</v>
      </c>
      <c r="B18" s="65">
        <v>8503.4</v>
      </c>
      <c r="C18" s="70">
        <v>243.6</v>
      </c>
      <c r="D18" s="106">
        <v>37.8</v>
      </c>
      <c r="E18" s="106">
        <f t="shared" si="0"/>
        <v>205.8</v>
      </c>
      <c r="F18" s="78">
        <v>49</v>
      </c>
      <c r="G18" s="78">
        <v>1193.3</v>
      </c>
      <c r="H18" s="65">
        <v>1605.3</v>
      </c>
      <c r="I18" s="78">
        <v>44.3</v>
      </c>
      <c r="J18" s="78">
        <v>8.2</v>
      </c>
      <c r="K18" s="78">
        <v>0</v>
      </c>
      <c r="L18" s="78">
        <v>0</v>
      </c>
      <c r="M18" s="65">
        <f>N18-B18-C18-F18-G18-H18-I18-J18-K18-L18</f>
        <v>29.300000000000185</v>
      </c>
      <c r="N18" s="65">
        <v>11676.4</v>
      </c>
      <c r="O18" s="65">
        <v>10900</v>
      </c>
      <c r="P18" s="3">
        <f>N18/O18</f>
        <v>1.071229357798165</v>
      </c>
      <c r="Q18" s="2">
        <v>5948.2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5948.2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5948.2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5948.2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5948.2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5948.2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62264.799999999996</v>
      </c>
      <c r="C24" s="85">
        <f t="shared" si="4"/>
        <v>4107.5</v>
      </c>
      <c r="D24" s="107">
        <f t="shared" si="4"/>
        <v>431.5</v>
      </c>
      <c r="E24" s="107">
        <f t="shared" si="4"/>
        <v>3676.0000000000005</v>
      </c>
      <c r="F24" s="85">
        <f t="shared" si="4"/>
        <v>386.40000000000003</v>
      </c>
      <c r="G24" s="85">
        <f t="shared" si="4"/>
        <v>6489.599999999999</v>
      </c>
      <c r="H24" s="85">
        <f t="shared" si="4"/>
        <v>10891.849999999999</v>
      </c>
      <c r="I24" s="85">
        <f t="shared" si="4"/>
        <v>1043.5</v>
      </c>
      <c r="J24" s="85">
        <f t="shared" si="4"/>
        <v>436.8999999999999</v>
      </c>
      <c r="K24" s="85">
        <f t="shared" si="4"/>
        <v>630.7</v>
      </c>
      <c r="L24" s="85">
        <f t="shared" si="4"/>
        <v>2653.3</v>
      </c>
      <c r="M24" s="84">
        <f t="shared" si="4"/>
        <v>319.1199999999996</v>
      </c>
      <c r="N24" s="84">
        <f t="shared" si="4"/>
        <v>89223.67</v>
      </c>
      <c r="O24" s="84">
        <f t="shared" si="4"/>
        <v>162200</v>
      </c>
      <c r="P24" s="86">
        <f>N24/O24</f>
        <v>0.5500842786683107</v>
      </c>
      <c r="Q24" s="2"/>
      <c r="R24" s="75">
        <f>SUM(R4:R23)</f>
        <v>11</v>
      </c>
      <c r="S24" s="75">
        <f>SUM(S4:S23)</f>
        <v>0</v>
      </c>
      <c r="T24" s="75">
        <f>SUM(T4:T23)</f>
        <v>11.6</v>
      </c>
      <c r="U24" s="144">
        <f>SUM(U4:U23)</f>
        <v>3</v>
      </c>
      <c r="V24" s="145"/>
      <c r="W24" s="119">
        <f>SUM(W4:W23)</f>
        <v>0</v>
      </c>
      <c r="X24" s="111">
        <f>R24+S24+U24+T24+V24+W24</f>
        <v>25.6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43456</v>
      </c>
      <c r="S29" s="147">
        <v>1307.20832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43456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0</v>
      </c>
      <c r="B29" s="45">
        <v>108239.12883</v>
      </c>
      <c r="C29" s="45">
        <v>2089.02</v>
      </c>
      <c r="D29" s="45">
        <v>1597.1650000000009</v>
      </c>
      <c r="E29" s="45">
        <v>1597.17</v>
      </c>
      <c r="F29" s="45">
        <v>16464.06468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18268.36</v>
      </c>
      <c r="N29" s="47">
        <f>M29-L29</f>
        <v>-108055.99851</v>
      </c>
      <c r="O29" s="181">
        <f>грудень!S29</f>
        <v>1307.20832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947402.6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180389.12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270154.05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32431.97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124165.82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39928.84999999983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1616055.5299999998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2089.02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2018-12-22T10:50:53Z</dcterms:modified>
  <cp:category/>
  <cp:version/>
  <cp:contentType/>
  <cp:contentStatus/>
</cp:coreProperties>
</file>